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kejbal\"/>
    </mc:Choice>
  </mc:AlternateContent>
  <bookViews>
    <workbookView xWindow="0" yWindow="0" windowWidth="23040" windowHeight="9264"/>
  </bookViews>
  <sheets>
    <sheet name="1.liga" sheetId="1" r:id="rId1"/>
    <sheet name="2.liga" sheetId="2" r:id="rId2"/>
  </sheets>
  <calcPr calcId="152511"/>
</workbook>
</file>

<file path=xl/calcChain.xml><?xml version="1.0" encoding="utf-8"?>
<calcChain xmlns="http://schemas.openxmlformats.org/spreadsheetml/2006/main">
  <c r="T13" i="2" l="1"/>
  <c r="T10" i="1"/>
  <c r="T12" i="1"/>
  <c r="T11" i="2"/>
  <c r="T12" i="2"/>
  <c r="T10" i="2"/>
  <c r="T9" i="2"/>
  <c r="T9" i="1"/>
  <c r="T8" i="1"/>
  <c r="T5" i="2"/>
  <c r="T6" i="2"/>
  <c r="T7" i="2"/>
  <c r="T8" i="2"/>
  <c r="T4" i="2"/>
  <c r="T5" i="1"/>
  <c r="T6" i="1"/>
  <c r="T7" i="1"/>
  <c r="T11" i="1"/>
  <c r="T4" i="1"/>
</calcChain>
</file>

<file path=xl/sharedStrings.xml><?xml version="1.0" encoding="utf-8"?>
<sst xmlns="http://schemas.openxmlformats.org/spreadsheetml/2006/main" count="122" uniqueCount="54">
  <si>
    <t>Soutěž</t>
  </si>
  <si>
    <t>ze dne</t>
  </si>
  <si>
    <t>Kč</t>
  </si>
  <si>
    <t>Finanční trest - SK</t>
  </si>
  <si>
    <t>z</t>
  </si>
  <si>
    <t>do</t>
  </si>
  <si>
    <t>Startovné</t>
  </si>
  <si>
    <t>Celkem Kč</t>
  </si>
  <si>
    <t>pokuta
z prodlení</t>
  </si>
  <si>
    <t>Č.</t>
  </si>
  <si>
    <t>Správní poplatek</t>
  </si>
  <si>
    <t>Odečet vratného vkladu</t>
  </si>
  <si>
    <t>Doplatek vratného vkladu</t>
  </si>
  <si>
    <t>Dasný</t>
  </si>
  <si>
    <t>Římov</t>
  </si>
  <si>
    <t>Dobrá Voda</t>
  </si>
  <si>
    <t>Vltava Warriors</t>
  </si>
  <si>
    <t>Čejkovice "B"</t>
  </si>
  <si>
    <t>Čejkovice "A"</t>
  </si>
  <si>
    <t>1.liga</t>
  </si>
  <si>
    <t>RAMS</t>
  </si>
  <si>
    <t>Sleva</t>
  </si>
  <si>
    <t>Pronájem hř.</t>
  </si>
  <si>
    <t>Dragons</t>
  </si>
  <si>
    <t>Jaguars</t>
  </si>
  <si>
    <t>Doubravic Dogs</t>
  </si>
  <si>
    <t>2.liga</t>
  </si>
  <si>
    <t>FIREPORT</t>
  </si>
  <si>
    <t>Budweis Kings</t>
  </si>
  <si>
    <t xml:space="preserve">Včelná </t>
  </si>
  <si>
    <t>Krumlovská</t>
  </si>
  <si>
    <t>7.11.</t>
  </si>
  <si>
    <t>19.2.</t>
  </si>
  <si>
    <t>7.11., 16.1.</t>
  </si>
  <si>
    <t>15.3.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</si>
  <si>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</si>
  <si>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</si>
  <si>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</si>
  <si>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</si>
  <si>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</si>
  <si>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</si>
  <si>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</si>
  <si>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</si>
  <si>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</si>
  <si>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vratka min. sezony</t>
  </si>
  <si>
    <t>Patrioti Staré Hodějovice</t>
  </si>
  <si>
    <t>Napalm Podeřiště</t>
  </si>
  <si>
    <t>TERMITI Velešín</t>
  </si>
  <si>
    <t>Plav Islanders "A"</t>
  </si>
  <si>
    <t>Plav Islanders "B"</t>
  </si>
  <si>
    <t>10.</t>
  </si>
  <si>
    <t>Mužstvo</t>
  </si>
  <si>
    <t xml:space="preserve">Finanční vypořádání k sezóně 2026 - 2027     2. liga     </t>
  </si>
  <si>
    <t xml:space="preserve">Finanční vypořádání k sezóně 2026 - 2027     1. liga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</si>
</sst>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1"/>
      <name val="Arial CE"/>
      <charset val="238"/>
    </font>
    <font>
      <b/>
      <sz val="12"/>
      <color theme="0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0"/>
      <color theme="0"/>
      <name val="Arial CE"/>
      <charset val="238"/>
    </font>
    <font>
      <sz val="10"/>
      <color theme="0"/>
      <name val="Arial CE"/>
      <family val="2"/>
      <charset val="238"/>
    </font>
    <font>
      <sz val="8.5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" fontId="1" fillId="0" borderId="39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2" fontId="1" fillId="0" borderId="33" xfId="0" applyNumberFormat="1" applyFont="1" applyBorder="1" applyAlignment="1">
      <alignment horizontal="center" vertical="center"/>
    </xf>
    <xf numFmtId="2" fontId="1" fillId="0" borderId="34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2" fontId="1" fillId="0" borderId="42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2" fontId="1" fillId="0" borderId="40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2" fontId="1" fillId="0" borderId="49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2" fontId="1" fillId="0" borderId="48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3" fontId="10" fillId="0" borderId="41" xfId="0" applyNumberFormat="1" applyFont="1" applyBorder="1" applyAlignment="1">
      <alignment horizontal="center" vertical="center"/>
    </xf>
    <xf numFmtId="3" fontId="10" fillId="0" borderId="42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39" xfId="0" applyNumberFormat="1" applyFont="1" applyBorder="1" applyAlignment="1">
      <alignment horizontal="center" vertical="center"/>
    </xf>
    <xf numFmtId="3" fontId="10" fillId="0" borderId="40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2" fontId="2" fillId="0" borderId="61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2" fontId="2" fillId="0" borderId="61" xfId="0" applyNumberFormat="1" applyFont="1" applyFill="1" applyBorder="1" applyAlignment="1">
      <alignment horizontal="center" vertical="center"/>
    </xf>
    <xf numFmtId="2" fontId="2" fillId="0" borderId="34" xfId="0" applyNumberFormat="1" applyFont="1" applyFill="1" applyBorder="1" applyAlignment="1">
      <alignment horizontal="center" vertical="center"/>
    </xf>
    <xf numFmtId="2" fontId="2" fillId="0" borderId="32" xfId="0" applyNumberFormat="1" applyFont="1" applyFill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3" fontId="8" fillId="0" borderId="36" xfId="0" applyNumberFormat="1" applyFont="1" applyFill="1" applyBorder="1" applyAlignment="1">
      <alignment horizontal="center" vertical="center"/>
    </xf>
    <xf numFmtId="3" fontId="8" fillId="0" borderId="36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/>
    </xf>
    <xf numFmtId="0" fontId="11" fillId="2" borderId="57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2" fontId="2" fillId="0" borderId="64" xfId="0" applyNumberFormat="1" applyFont="1" applyBorder="1" applyAlignment="1">
      <alignment horizontal="center" vertical="center"/>
    </xf>
    <xf numFmtId="2" fontId="2" fillId="0" borderId="50" xfId="0" applyNumberFormat="1" applyFont="1" applyBorder="1" applyAlignment="1">
      <alignment horizontal="center" vertical="center"/>
    </xf>
    <xf numFmtId="2" fontId="2" fillId="0" borderId="50" xfId="0" applyNumberFormat="1" applyFont="1" applyFill="1" applyBorder="1" applyAlignment="1">
      <alignment horizontal="center" vertical="center"/>
    </xf>
    <xf numFmtId="2" fontId="2" fillId="0" borderId="48" xfId="0" applyNumberFormat="1" applyFont="1" applyBorder="1" applyAlignment="1">
      <alignment horizontal="center" vertical="center"/>
    </xf>
    <xf numFmtId="3" fontId="0" fillId="0" borderId="23" xfId="0" applyNumberFormat="1" applyFont="1" applyBorder="1" applyAlignment="1">
      <alignment horizontal="center" vertical="center"/>
    </xf>
    <xf numFmtId="3" fontId="0" fillId="0" borderId="36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2" fontId="2" fillId="0" borderId="46" xfId="0" applyNumberFormat="1" applyFont="1" applyFill="1" applyBorder="1" applyAlignment="1">
      <alignment horizontal="center" vertical="center"/>
    </xf>
    <xf numFmtId="2" fontId="2" fillId="0" borderId="44" xfId="0" applyNumberFormat="1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wrapText="1"/>
    </xf>
    <xf numFmtId="3" fontId="0" fillId="0" borderId="61" xfId="0" applyNumberFormat="1" applyFont="1" applyBorder="1" applyAlignment="1">
      <alignment horizontal="center" vertical="center"/>
    </xf>
    <xf numFmtId="3" fontId="0" fillId="0" borderId="34" xfId="0" applyNumberFormat="1" applyFont="1" applyBorder="1" applyAlignment="1">
      <alignment horizontal="center" vertical="center"/>
    </xf>
    <xf numFmtId="3" fontId="0" fillId="0" borderId="32" xfId="0" applyNumberFormat="1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3" fontId="3" fillId="0" borderId="66" xfId="0" applyNumberFormat="1" applyFont="1" applyBorder="1" applyAlignment="1">
      <alignment horizontal="center" vertical="center"/>
    </xf>
    <xf numFmtId="3" fontId="3" fillId="0" borderId="68" xfId="0" applyNumberFormat="1" applyFont="1" applyBorder="1" applyAlignment="1">
      <alignment horizontal="center" vertical="center"/>
    </xf>
    <xf numFmtId="3" fontId="3" fillId="0" borderId="68" xfId="0" applyNumberFormat="1" applyFont="1" applyFill="1" applyBorder="1" applyAlignment="1">
      <alignment horizontal="center" vertical="center"/>
    </xf>
    <xf numFmtId="3" fontId="3" fillId="0" borderId="69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5" fillId="0" borderId="46" xfId="0" applyNumberFormat="1" applyFont="1" applyFill="1" applyBorder="1" applyAlignment="1">
      <alignment horizontal="center" vertical="center"/>
    </xf>
    <xf numFmtId="3" fontId="8" fillId="0" borderId="46" xfId="0" applyNumberFormat="1" applyFont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zoomScaleNormal="100" workbookViewId="0"/>
  </sheetViews>
  <sheetFormatPr defaultColWidth="9.109375" defaultRowHeight="10.199999999999999" x14ac:dyDescent="0.2"/>
  <cols>
    <col min="1" max="1" width="4.77734375" style="1" customWidth="1"/>
    <col min="2" max="2" width="14.33203125" style="1" customWidth="1"/>
    <col min="3" max="3" width="7.77734375" style="1" customWidth="1"/>
    <col min="4" max="4" width="8.77734375" style="1" customWidth="1"/>
    <col min="5" max="5" width="5.77734375" style="1" customWidth="1"/>
    <col min="6" max="6" width="8.77734375" style="1" customWidth="1"/>
    <col min="7" max="16" width="5.77734375" style="1" customWidth="1"/>
    <col min="17" max="20" width="10.77734375" style="1" customWidth="1"/>
    <col min="21" max="16384" width="9.109375" style="1"/>
  </cols>
  <sheetData>
    <row r="1" spans="1:22" ht="30" customHeight="1" thickTop="1" thickBot="1" x14ac:dyDescent="0.25">
      <c r="A1" s="19"/>
      <c r="B1" s="20" t="s">
        <v>53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2" ht="30" customHeight="1" thickTop="1" x14ac:dyDescent="0.2">
      <c r="A2" s="27" t="s">
        <v>9</v>
      </c>
      <c r="B2" s="171" t="s">
        <v>51</v>
      </c>
      <c r="C2" s="132" t="s">
        <v>0</v>
      </c>
      <c r="D2" s="39" t="s">
        <v>10</v>
      </c>
      <c r="E2" s="112"/>
      <c r="F2" s="29" t="s">
        <v>3</v>
      </c>
      <c r="G2" s="29"/>
      <c r="H2" s="29"/>
      <c r="I2" s="137"/>
      <c r="J2" s="39" t="s">
        <v>12</v>
      </c>
      <c r="K2" s="29"/>
      <c r="L2" s="118"/>
      <c r="M2" s="28" t="s">
        <v>11</v>
      </c>
      <c r="N2" s="29"/>
      <c r="O2" s="137"/>
      <c r="P2" s="146" t="s">
        <v>21</v>
      </c>
      <c r="Q2" s="154" t="s">
        <v>44</v>
      </c>
      <c r="R2" s="131" t="s">
        <v>6</v>
      </c>
      <c r="S2" s="159" t="s">
        <v>22</v>
      </c>
      <c r="T2" s="163" t="s">
        <v>7</v>
      </c>
    </row>
    <row r="3" spans="1:22" ht="30" customHeight="1" thickBot="1" x14ac:dyDescent="0.25">
      <c r="A3" s="108"/>
      <c r="B3" s="172"/>
      <c r="C3" s="133"/>
      <c r="D3" s="193" t="s">
        <v>1</v>
      </c>
      <c r="E3" s="194" t="s">
        <v>2</v>
      </c>
      <c r="F3" s="195" t="s">
        <v>1</v>
      </c>
      <c r="G3" s="195" t="s">
        <v>2</v>
      </c>
      <c r="H3" s="174" t="s">
        <v>8</v>
      </c>
      <c r="I3" s="196" t="s">
        <v>7</v>
      </c>
      <c r="J3" s="193" t="s">
        <v>4</v>
      </c>
      <c r="K3" s="195" t="s">
        <v>5</v>
      </c>
      <c r="L3" s="194" t="s">
        <v>2</v>
      </c>
      <c r="M3" s="197" t="s">
        <v>4</v>
      </c>
      <c r="N3" s="195" t="s">
        <v>5</v>
      </c>
      <c r="O3" s="198" t="s">
        <v>2</v>
      </c>
      <c r="P3" s="199" t="s">
        <v>2</v>
      </c>
      <c r="Q3" s="200"/>
      <c r="R3" s="193" t="s">
        <v>2</v>
      </c>
      <c r="S3" s="194" t="s">
        <v>2</v>
      </c>
      <c r="T3" s="201"/>
    </row>
    <row r="4" spans="1:22" ht="32.4" customHeight="1" x14ac:dyDescent="0.2">
      <c r="A4" s="104" t="s">
        <v>35</v>
      </c>
      <c r="B4" s="109" t="s">
        <v>18</v>
      </c>
      <c r="C4" s="134" t="s">
        <v>19</v>
      </c>
      <c r="D4" s="122"/>
      <c r="E4" s="113"/>
      <c r="F4" s="15"/>
      <c r="G4" s="16"/>
      <c r="H4" s="17"/>
      <c r="I4" s="155"/>
      <c r="J4" s="127"/>
      <c r="K4" s="15"/>
      <c r="L4" s="119"/>
      <c r="M4" s="138"/>
      <c r="N4" s="15"/>
      <c r="O4" s="17"/>
      <c r="P4" s="147"/>
      <c r="Q4" s="155"/>
      <c r="R4" s="151">
        <v>4100</v>
      </c>
      <c r="S4" s="160">
        <v>0</v>
      </c>
      <c r="T4" s="164">
        <f>SUM(E4+G4+I4+L4-O4+R4+S4-P4-Q4)</f>
        <v>4100</v>
      </c>
    </row>
    <row r="5" spans="1:22" ht="32.4" customHeight="1" x14ac:dyDescent="0.2">
      <c r="A5" s="105" t="s">
        <v>36</v>
      </c>
      <c r="B5" s="110" t="s">
        <v>15</v>
      </c>
      <c r="C5" s="135" t="s">
        <v>19</v>
      </c>
      <c r="D5" s="123"/>
      <c r="E5" s="114"/>
      <c r="F5" s="11"/>
      <c r="G5" s="9"/>
      <c r="H5" s="6"/>
      <c r="I5" s="156"/>
      <c r="J5" s="128"/>
      <c r="K5" s="11"/>
      <c r="L5" s="120"/>
      <c r="M5" s="139"/>
      <c r="N5" s="11"/>
      <c r="O5" s="6"/>
      <c r="P5" s="148"/>
      <c r="Q5" s="156"/>
      <c r="R5" s="152">
        <v>4100</v>
      </c>
      <c r="S5" s="161">
        <v>0</v>
      </c>
      <c r="T5" s="165">
        <f t="shared" ref="T5:T11" si="0">SUM(E5+G5+I5+L5-O5+R5+S5-P5-Q5)</f>
        <v>4100</v>
      </c>
    </row>
    <row r="6" spans="1:22" ht="32.4" customHeight="1" x14ac:dyDescent="0.2">
      <c r="A6" s="105" t="s">
        <v>37</v>
      </c>
      <c r="B6" s="111" t="s">
        <v>48</v>
      </c>
      <c r="C6" s="135" t="s">
        <v>19</v>
      </c>
      <c r="D6" s="123"/>
      <c r="E6" s="114"/>
      <c r="F6" s="12"/>
      <c r="G6" s="9"/>
      <c r="H6" s="6"/>
      <c r="I6" s="156"/>
      <c r="J6" s="128"/>
      <c r="K6" s="11"/>
      <c r="L6" s="120"/>
      <c r="M6" s="139"/>
      <c r="N6" s="11"/>
      <c r="O6" s="6"/>
      <c r="P6" s="148"/>
      <c r="Q6" s="156"/>
      <c r="R6" s="152">
        <v>4100</v>
      </c>
      <c r="S6" s="161">
        <v>0</v>
      </c>
      <c r="T6" s="165">
        <f t="shared" si="0"/>
        <v>4100</v>
      </c>
    </row>
    <row r="7" spans="1:22" ht="32.4" customHeight="1" x14ac:dyDescent="0.2">
      <c r="A7" s="105" t="s">
        <v>38</v>
      </c>
      <c r="B7" s="111" t="s">
        <v>49</v>
      </c>
      <c r="C7" s="135" t="s">
        <v>19</v>
      </c>
      <c r="D7" s="124"/>
      <c r="E7" s="114"/>
      <c r="F7" s="13"/>
      <c r="G7" s="9"/>
      <c r="H7" s="6"/>
      <c r="I7" s="156"/>
      <c r="J7" s="128"/>
      <c r="K7" s="11"/>
      <c r="L7" s="120"/>
      <c r="M7" s="139"/>
      <c r="N7" s="11"/>
      <c r="O7" s="6"/>
      <c r="P7" s="148"/>
      <c r="Q7" s="156"/>
      <c r="R7" s="152">
        <v>4100</v>
      </c>
      <c r="S7" s="161">
        <v>0</v>
      </c>
      <c r="T7" s="165">
        <f t="shared" si="0"/>
        <v>4100</v>
      </c>
    </row>
    <row r="8" spans="1:22" ht="32.4" customHeight="1" x14ac:dyDescent="0.2">
      <c r="A8" s="105" t="s">
        <v>39</v>
      </c>
      <c r="B8" s="110" t="s">
        <v>20</v>
      </c>
      <c r="C8" s="135" t="s">
        <v>19</v>
      </c>
      <c r="D8" s="123"/>
      <c r="E8" s="114"/>
      <c r="F8" s="12"/>
      <c r="G8" s="9"/>
      <c r="H8" s="6"/>
      <c r="I8" s="156"/>
      <c r="J8" s="128"/>
      <c r="K8" s="11"/>
      <c r="L8" s="120"/>
      <c r="M8" s="139"/>
      <c r="N8" s="14"/>
      <c r="O8" s="6"/>
      <c r="P8" s="148"/>
      <c r="Q8" s="156"/>
      <c r="R8" s="152">
        <v>4100</v>
      </c>
      <c r="S8" s="161">
        <v>2000</v>
      </c>
      <c r="T8" s="165">
        <f>SUM(E8+I8+L8+-O8-Q8+R8+S8)</f>
        <v>6100</v>
      </c>
    </row>
    <row r="9" spans="1:22" ht="32.4" customHeight="1" x14ac:dyDescent="0.2">
      <c r="A9" s="105" t="s">
        <v>40</v>
      </c>
      <c r="B9" s="110" t="s">
        <v>17</v>
      </c>
      <c r="C9" s="135" t="s">
        <v>19</v>
      </c>
      <c r="D9" s="123"/>
      <c r="E9" s="114"/>
      <c r="F9" s="12"/>
      <c r="G9" s="9"/>
      <c r="H9" s="6"/>
      <c r="I9" s="156"/>
      <c r="J9" s="128"/>
      <c r="K9" s="11"/>
      <c r="L9" s="120"/>
      <c r="M9" s="139"/>
      <c r="N9" s="11"/>
      <c r="O9" s="6"/>
      <c r="P9" s="148"/>
      <c r="Q9" s="156"/>
      <c r="R9" s="152">
        <v>4100</v>
      </c>
      <c r="S9" s="161">
        <v>0</v>
      </c>
      <c r="T9" s="165">
        <f>SUM(E9+I9+L9-O9-Q9+R9+S9)</f>
        <v>4100</v>
      </c>
      <c r="V9" s="8"/>
    </row>
    <row r="10" spans="1:22" ht="32.4" customHeight="1" x14ac:dyDescent="0.2">
      <c r="A10" s="106" t="s">
        <v>41</v>
      </c>
      <c r="B10" s="111" t="s">
        <v>16</v>
      </c>
      <c r="C10" s="135" t="s">
        <v>19</v>
      </c>
      <c r="D10" s="125" t="s">
        <v>34</v>
      </c>
      <c r="E10" s="115">
        <v>200</v>
      </c>
      <c r="F10" s="101"/>
      <c r="G10" s="101"/>
      <c r="H10" s="140">
        <v>200</v>
      </c>
      <c r="I10" s="175">
        <v>400</v>
      </c>
      <c r="J10" s="129"/>
      <c r="K10" s="5"/>
      <c r="L10" s="120"/>
      <c r="M10" s="143"/>
      <c r="N10" s="5"/>
      <c r="O10" s="18"/>
      <c r="P10" s="149"/>
      <c r="Q10" s="157"/>
      <c r="R10" s="152">
        <v>4100</v>
      </c>
      <c r="S10" s="161">
        <v>2000</v>
      </c>
      <c r="T10" s="166">
        <f>SUM(E10+H10+L10-O10-Q10+R10+S10)</f>
        <v>6500</v>
      </c>
    </row>
    <row r="11" spans="1:22" ht="32.4" customHeight="1" x14ac:dyDescent="0.2">
      <c r="A11" s="105" t="s">
        <v>42</v>
      </c>
      <c r="B11" s="111" t="s">
        <v>25</v>
      </c>
      <c r="C11" s="135" t="s">
        <v>19</v>
      </c>
      <c r="D11" s="126"/>
      <c r="E11" s="116"/>
      <c r="F11" s="102"/>
      <c r="G11" s="102"/>
      <c r="H11" s="141"/>
      <c r="I11" s="176"/>
      <c r="J11" s="128"/>
      <c r="K11" s="11"/>
      <c r="L11" s="120"/>
      <c r="M11" s="139"/>
      <c r="N11" s="11"/>
      <c r="O11" s="6"/>
      <c r="P11" s="148"/>
      <c r="Q11" s="156"/>
      <c r="R11" s="152">
        <v>4100</v>
      </c>
      <c r="S11" s="161">
        <v>2000</v>
      </c>
      <c r="T11" s="165">
        <f t="shared" si="0"/>
        <v>6100</v>
      </c>
      <c r="V11" s="8"/>
    </row>
    <row r="12" spans="1:22" ht="32.4" customHeight="1" thickBot="1" x14ac:dyDescent="0.25">
      <c r="A12" s="107" t="s">
        <v>43</v>
      </c>
      <c r="B12" s="170" t="s">
        <v>28</v>
      </c>
      <c r="C12" s="136" t="s">
        <v>19</v>
      </c>
      <c r="D12" s="173" t="s">
        <v>33</v>
      </c>
      <c r="E12" s="117">
        <v>400</v>
      </c>
      <c r="F12" s="103" t="s">
        <v>33</v>
      </c>
      <c r="G12" s="103">
        <v>1400</v>
      </c>
      <c r="H12" s="142">
        <v>400</v>
      </c>
      <c r="I12" s="177">
        <v>2200</v>
      </c>
      <c r="J12" s="130"/>
      <c r="K12" s="23"/>
      <c r="L12" s="121"/>
      <c r="M12" s="144"/>
      <c r="N12" s="23"/>
      <c r="O12" s="145"/>
      <c r="P12" s="150"/>
      <c r="Q12" s="158"/>
      <c r="R12" s="153">
        <v>4100</v>
      </c>
      <c r="S12" s="162">
        <v>2000</v>
      </c>
      <c r="T12" s="167">
        <f>SUM(E12+G12+H12+L12-O12+R12+S12-P12-Q12)</f>
        <v>8300</v>
      </c>
    </row>
    <row r="13" spans="1:22" ht="32.4" customHeight="1" thickTop="1" x14ac:dyDescent="0.2">
      <c r="A13" s="202"/>
      <c r="B13" s="203"/>
      <c r="C13" s="212"/>
      <c r="D13" s="204"/>
      <c r="E13" s="205"/>
      <c r="F13" s="205"/>
      <c r="G13" s="205"/>
      <c r="H13" s="205"/>
      <c r="I13" s="206"/>
      <c r="J13" s="207"/>
      <c r="K13" s="207"/>
      <c r="L13" s="208"/>
      <c r="M13" s="207"/>
      <c r="N13" s="207"/>
      <c r="O13" s="209"/>
      <c r="P13" s="209"/>
      <c r="Q13" s="209"/>
      <c r="R13" s="210"/>
      <c r="S13" s="210"/>
      <c r="T13" s="211"/>
    </row>
    <row r="14" spans="1:22" ht="12.75" customHeight="1" x14ac:dyDescent="0.25">
      <c r="B14"/>
      <c r="C14"/>
      <c r="D14"/>
      <c r="E14"/>
      <c r="F14"/>
      <c r="G14"/>
      <c r="H14"/>
      <c r="I14"/>
    </row>
    <row r="15" spans="1:22" ht="39.9" customHeight="1" x14ac:dyDescent="0.2"/>
    <row r="16" spans="1:22" ht="39.9" customHeight="1" x14ac:dyDescent="0.2"/>
    <row r="17" ht="39.9" customHeight="1" x14ac:dyDescent="0.2"/>
    <row r="18" ht="39.9" customHeight="1" x14ac:dyDescent="0.2"/>
    <row r="19" ht="39.9" customHeight="1" x14ac:dyDescent="0.2"/>
    <row r="20" ht="39.9" customHeight="1" x14ac:dyDescent="0.2"/>
    <row r="21" ht="39.9" customHeight="1" x14ac:dyDescent="0.2"/>
    <row r="22" ht="39.9" customHeight="1" x14ac:dyDescent="0.2"/>
    <row r="23" ht="39.9" customHeight="1" x14ac:dyDescent="0.2"/>
    <row r="24" ht="39.9" customHeight="1" x14ac:dyDescent="0.2"/>
    <row r="25" ht="39.9" customHeight="1" x14ac:dyDescent="0.2"/>
    <row r="26" ht="39.9" customHeight="1" x14ac:dyDescent="0.2"/>
    <row r="27" ht="39.9" customHeight="1" x14ac:dyDescent="0.2"/>
    <row r="28" ht="39.9" customHeight="1" x14ac:dyDescent="0.2"/>
    <row r="29" ht="39.9" customHeight="1" x14ac:dyDescent="0.2"/>
    <row r="30" ht="39.9" customHeight="1" x14ac:dyDescent="0.2"/>
    <row r="31" ht="39.9" customHeight="1" x14ac:dyDescent="0.2"/>
    <row r="32" ht="39.9" customHeight="1" x14ac:dyDescent="0.2"/>
    <row r="33" ht="39.9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</sheetData>
  <mergeCells count="7">
    <mergeCell ref="A2:A3"/>
    <mergeCell ref="B1:T1"/>
    <mergeCell ref="D2:E2"/>
    <mergeCell ref="M2:O2"/>
    <mergeCell ref="J2:L2"/>
    <mergeCell ref="F2:I2"/>
    <mergeCell ref="B2:B3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256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B2" sqref="B2:B3"/>
    </sheetView>
  </sheetViews>
  <sheetFormatPr defaultRowHeight="13.2" x14ac:dyDescent="0.25"/>
  <cols>
    <col min="1" max="1" width="4.77734375" customWidth="1"/>
    <col min="2" max="2" width="14.33203125" customWidth="1"/>
    <col min="3" max="3" width="7.77734375" customWidth="1"/>
    <col min="4" max="4" width="8.77734375" customWidth="1"/>
    <col min="5" max="5" width="5.77734375" customWidth="1"/>
    <col min="6" max="6" width="8.77734375" customWidth="1"/>
    <col min="7" max="16" width="5.77734375" customWidth="1"/>
    <col min="17" max="20" width="10.77734375" customWidth="1"/>
    <col min="21" max="41" width="9.109375" customWidth="1"/>
  </cols>
  <sheetData>
    <row r="1" spans="1:23" ht="30" customHeight="1" thickTop="1" thickBot="1" x14ac:dyDescent="0.3">
      <c r="A1" s="30"/>
      <c r="B1" s="31" t="s">
        <v>52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</row>
    <row r="2" spans="1:23" ht="30" customHeight="1" thickTop="1" x14ac:dyDescent="0.25">
      <c r="A2" s="46" t="s">
        <v>9</v>
      </c>
      <c r="B2" s="168" t="s">
        <v>51</v>
      </c>
      <c r="C2" s="49" t="s">
        <v>0</v>
      </c>
      <c r="D2" s="56" t="s">
        <v>10</v>
      </c>
      <c r="E2" s="178"/>
      <c r="F2" s="48" t="s">
        <v>3</v>
      </c>
      <c r="G2" s="48"/>
      <c r="H2" s="48"/>
      <c r="I2" s="70"/>
      <c r="J2" s="56" t="s">
        <v>12</v>
      </c>
      <c r="K2" s="48"/>
      <c r="L2" s="70"/>
      <c r="M2" s="47" t="s">
        <v>11</v>
      </c>
      <c r="N2" s="48"/>
      <c r="O2" s="64"/>
      <c r="P2" s="78" t="s">
        <v>21</v>
      </c>
      <c r="Q2" s="82" t="s">
        <v>44</v>
      </c>
      <c r="R2" s="90" t="s">
        <v>6</v>
      </c>
      <c r="S2" s="91" t="s">
        <v>22</v>
      </c>
      <c r="T2" s="86" t="s">
        <v>7</v>
      </c>
    </row>
    <row r="3" spans="1:23" ht="30" customHeight="1" thickBot="1" x14ac:dyDescent="0.3">
      <c r="A3" s="41"/>
      <c r="B3" s="169"/>
      <c r="C3" s="50"/>
      <c r="D3" s="184" t="s">
        <v>1</v>
      </c>
      <c r="E3" s="185" t="s">
        <v>2</v>
      </c>
      <c r="F3" s="186" t="s">
        <v>1</v>
      </c>
      <c r="G3" s="186" t="s">
        <v>2</v>
      </c>
      <c r="H3" s="181" t="s">
        <v>8</v>
      </c>
      <c r="I3" s="187" t="s">
        <v>7</v>
      </c>
      <c r="J3" s="184" t="s">
        <v>4</v>
      </c>
      <c r="K3" s="186" t="s">
        <v>5</v>
      </c>
      <c r="L3" s="188" t="s">
        <v>2</v>
      </c>
      <c r="M3" s="189" t="s">
        <v>4</v>
      </c>
      <c r="N3" s="186" t="s">
        <v>5</v>
      </c>
      <c r="O3" s="185" t="s">
        <v>2</v>
      </c>
      <c r="P3" s="190" t="s">
        <v>2</v>
      </c>
      <c r="Q3" s="191"/>
      <c r="R3" s="184" t="s">
        <v>2</v>
      </c>
      <c r="S3" s="188" t="s">
        <v>2</v>
      </c>
      <c r="T3" s="192"/>
    </row>
    <row r="4" spans="1:23" ht="32.4" customHeight="1" thickTop="1" x14ac:dyDescent="0.25">
      <c r="A4" s="40" t="s">
        <v>35</v>
      </c>
      <c r="B4" s="42" t="s">
        <v>29</v>
      </c>
      <c r="C4" s="51" t="s">
        <v>26</v>
      </c>
      <c r="D4" s="58"/>
      <c r="E4" s="66"/>
      <c r="F4" s="43"/>
      <c r="G4" s="44"/>
      <c r="H4" s="66"/>
      <c r="I4" s="79"/>
      <c r="J4" s="71"/>
      <c r="K4" s="44"/>
      <c r="L4" s="72"/>
      <c r="M4" s="69"/>
      <c r="N4" s="45"/>
      <c r="O4" s="76"/>
      <c r="P4" s="79"/>
      <c r="Q4" s="83"/>
      <c r="R4" s="92">
        <v>4100</v>
      </c>
      <c r="S4" s="93">
        <v>2250</v>
      </c>
      <c r="T4" s="87">
        <f>SUM(E4+G4+I4+L4-O4-P4-Q4+R4+S4)</f>
        <v>6350</v>
      </c>
    </row>
    <row r="5" spans="1:23" ht="32.4" customHeight="1" x14ac:dyDescent="0.25">
      <c r="A5" s="25" t="s">
        <v>36</v>
      </c>
      <c r="B5" s="38" t="s">
        <v>47</v>
      </c>
      <c r="C5" s="52" t="s">
        <v>26</v>
      </c>
      <c r="D5" s="59"/>
      <c r="E5" s="67"/>
      <c r="F5" s="2"/>
      <c r="G5" s="4"/>
      <c r="H5" s="67"/>
      <c r="I5" s="80"/>
      <c r="J5" s="60"/>
      <c r="K5" s="4"/>
      <c r="L5" s="73"/>
      <c r="M5" s="55"/>
      <c r="N5" s="3"/>
      <c r="O5" s="77"/>
      <c r="P5" s="80"/>
      <c r="Q5" s="84"/>
      <c r="R5" s="94">
        <v>4100</v>
      </c>
      <c r="S5" s="95">
        <v>0</v>
      </c>
      <c r="T5" s="88">
        <f t="shared" ref="T5:T8" si="0">SUM(E5+G5+I5+L5-O5-P5-Q5+R5+S5)</f>
        <v>4100</v>
      </c>
    </row>
    <row r="6" spans="1:23" ht="32.4" customHeight="1" x14ac:dyDescent="0.25">
      <c r="A6" s="25" t="s">
        <v>37</v>
      </c>
      <c r="B6" s="36" t="s">
        <v>24</v>
      </c>
      <c r="C6" s="52" t="s">
        <v>26</v>
      </c>
      <c r="D6" s="60"/>
      <c r="E6" s="67"/>
      <c r="F6" s="3"/>
      <c r="G6" s="4"/>
      <c r="H6" s="77"/>
      <c r="I6" s="80"/>
      <c r="J6" s="60"/>
      <c r="K6" s="4"/>
      <c r="L6" s="73"/>
      <c r="M6" s="55"/>
      <c r="N6" s="3"/>
      <c r="O6" s="77"/>
      <c r="P6" s="80"/>
      <c r="Q6" s="84"/>
      <c r="R6" s="94">
        <v>4100</v>
      </c>
      <c r="S6" s="95">
        <v>2250</v>
      </c>
      <c r="T6" s="88">
        <f t="shared" si="0"/>
        <v>6350</v>
      </c>
    </row>
    <row r="7" spans="1:23" ht="32.4" customHeight="1" x14ac:dyDescent="0.25">
      <c r="A7" s="25" t="s">
        <v>38</v>
      </c>
      <c r="B7" s="38" t="s">
        <v>46</v>
      </c>
      <c r="C7" s="52" t="s">
        <v>26</v>
      </c>
      <c r="D7" s="61"/>
      <c r="E7" s="67"/>
      <c r="F7" s="7"/>
      <c r="G7" s="4"/>
      <c r="H7" s="67"/>
      <c r="I7" s="80"/>
      <c r="J7" s="60"/>
      <c r="K7" s="4"/>
      <c r="L7" s="73"/>
      <c r="M7" s="55"/>
      <c r="N7" s="3"/>
      <c r="O7" s="77"/>
      <c r="P7" s="80"/>
      <c r="Q7" s="84"/>
      <c r="R7" s="94">
        <v>4100</v>
      </c>
      <c r="S7" s="95">
        <v>2250</v>
      </c>
      <c r="T7" s="88">
        <f t="shared" si="0"/>
        <v>6350</v>
      </c>
    </row>
    <row r="8" spans="1:23" ht="32.4" customHeight="1" x14ac:dyDescent="0.25">
      <c r="A8" s="25" t="s">
        <v>39</v>
      </c>
      <c r="B8" s="24" t="s">
        <v>13</v>
      </c>
      <c r="C8" s="52" t="s">
        <v>26</v>
      </c>
      <c r="D8" s="62"/>
      <c r="E8" s="67"/>
      <c r="F8" s="3"/>
      <c r="G8" s="4"/>
      <c r="H8" s="77"/>
      <c r="I8" s="80"/>
      <c r="J8" s="60"/>
      <c r="K8" s="4"/>
      <c r="L8" s="73"/>
      <c r="M8" s="55"/>
      <c r="N8" s="3"/>
      <c r="O8" s="77"/>
      <c r="P8" s="80"/>
      <c r="Q8" s="84"/>
      <c r="R8" s="94">
        <v>4100</v>
      </c>
      <c r="S8" s="95">
        <v>2250</v>
      </c>
      <c r="T8" s="88">
        <f t="shared" si="0"/>
        <v>6350</v>
      </c>
    </row>
    <row r="9" spans="1:23" ht="32.4" customHeight="1" x14ac:dyDescent="0.25">
      <c r="A9" s="25" t="s">
        <v>40</v>
      </c>
      <c r="B9" s="36" t="s">
        <v>27</v>
      </c>
      <c r="C9" s="52" t="s">
        <v>26</v>
      </c>
      <c r="D9" s="98" t="s">
        <v>31</v>
      </c>
      <c r="E9" s="100">
        <v>200</v>
      </c>
      <c r="F9" s="179" t="s">
        <v>31</v>
      </c>
      <c r="G9" s="99">
        <v>600</v>
      </c>
      <c r="H9" s="100">
        <v>200</v>
      </c>
      <c r="I9" s="182">
        <v>800</v>
      </c>
      <c r="J9" s="74"/>
      <c r="K9" s="4"/>
      <c r="L9" s="73"/>
      <c r="M9" s="55"/>
      <c r="N9" s="3"/>
      <c r="O9" s="77"/>
      <c r="P9" s="80"/>
      <c r="Q9" s="84"/>
      <c r="R9" s="94">
        <v>4100</v>
      </c>
      <c r="S9" s="95">
        <v>2250</v>
      </c>
      <c r="T9" s="88">
        <f>SUM(E9+I9+L9-O9-P9-Q9+R9+S9)</f>
        <v>7350</v>
      </c>
    </row>
    <row r="10" spans="1:23" ht="32.4" customHeight="1" x14ac:dyDescent="0.25">
      <c r="A10" s="25" t="s">
        <v>41</v>
      </c>
      <c r="B10" s="36" t="s">
        <v>23</v>
      </c>
      <c r="C10" s="52" t="s">
        <v>26</v>
      </c>
      <c r="D10" s="98" t="s">
        <v>31</v>
      </c>
      <c r="E10" s="100">
        <v>400</v>
      </c>
      <c r="F10" s="179" t="s">
        <v>31</v>
      </c>
      <c r="G10" s="99">
        <v>600</v>
      </c>
      <c r="H10" s="100">
        <v>200</v>
      </c>
      <c r="I10" s="182">
        <v>800</v>
      </c>
      <c r="J10" s="60"/>
      <c r="K10" s="4"/>
      <c r="L10" s="73"/>
      <c r="M10" s="55"/>
      <c r="N10" s="3"/>
      <c r="O10" s="77"/>
      <c r="P10" s="80"/>
      <c r="Q10" s="84"/>
      <c r="R10" s="94">
        <v>4100</v>
      </c>
      <c r="S10" s="95">
        <v>2250</v>
      </c>
      <c r="T10" s="88">
        <f>SUM(E10+I10+L10-O10-P10-Q10+R10+S10)</f>
        <v>7550</v>
      </c>
    </row>
    <row r="11" spans="1:23" ht="32.4" customHeight="1" x14ac:dyDescent="0.25">
      <c r="A11" s="25" t="s">
        <v>42</v>
      </c>
      <c r="B11" s="24" t="s">
        <v>14</v>
      </c>
      <c r="C11" s="52" t="s">
        <v>26</v>
      </c>
      <c r="D11" s="98" t="s">
        <v>32</v>
      </c>
      <c r="E11" s="100">
        <v>200</v>
      </c>
      <c r="F11" s="180" t="s">
        <v>32</v>
      </c>
      <c r="G11" s="99">
        <v>800</v>
      </c>
      <c r="H11" s="100">
        <v>200</v>
      </c>
      <c r="I11" s="182">
        <v>1000</v>
      </c>
      <c r="J11" s="60"/>
      <c r="K11" s="4"/>
      <c r="L11" s="73"/>
      <c r="M11" s="55"/>
      <c r="N11" s="3"/>
      <c r="O11" s="77"/>
      <c r="P11" s="80"/>
      <c r="Q11" s="84"/>
      <c r="R11" s="94">
        <v>4100</v>
      </c>
      <c r="S11" s="95">
        <v>2250</v>
      </c>
      <c r="T11" s="88">
        <f>SUM(E11+I11+L11-O11-P11-Q11+R11+S11)</f>
        <v>7550</v>
      </c>
    </row>
    <row r="12" spans="1:23" ht="32.4" customHeight="1" x14ac:dyDescent="0.25">
      <c r="A12" s="25" t="s">
        <v>43</v>
      </c>
      <c r="B12" s="36" t="s">
        <v>30</v>
      </c>
      <c r="C12" s="52" t="s">
        <v>26</v>
      </c>
      <c r="D12" s="61"/>
      <c r="E12" s="67"/>
      <c r="F12" s="7"/>
      <c r="G12" s="4"/>
      <c r="H12" s="77"/>
      <c r="I12" s="80"/>
      <c r="J12" s="60"/>
      <c r="K12" s="4"/>
      <c r="L12" s="183">
        <v>3900</v>
      </c>
      <c r="M12" s="55"/>
      <c r="N12" s="3"/>
      <c r="O12" s="77"/>
      <c r="P12" s="80"/>
      <c r="Q12" s="84"/>
      <c r="R12" s="94">
        <v>4100</v>
      </c>
      <c r="S12" s="95">
        <v>2250</v>
      </c>
      <c r="T12" s="88">
        <f>SUM(E12+I12+L12-O12-P12-Q12+R12+S12)</f>
        <v>10250</v>
      </c>
    </row>
    <row r="13" spans="1:23" ht="32.4" customHeight="1" thickBot="1" x14ac:dyDescent="0.3">
      <c r="A13" s="26" t="s">
        <v>50</v>
      </c>
      <c r="B13" s="37" t="s">
        <v>45</v>
      </c>
      <c r="C13" s="53" t="s">
        <v>26</v>
      </c>
      <c r="D13" s="63"/>
      <c r="E13" s="68"/>
      <c r="F13" s="35"/>
      <c r="G13" s="34"/>
      <c r="H13" s="65"/>
      <c r="I13" s="81"/>
      <c r="J13" s="57"/>
      <c r="K13" s="34"/>
      <c r="L13" s="75"/>
      <c r="M13" s="54"/>
      <c r="N13" s="35"/>
      <c r="O13" s="68"/>
      <c r="P13" s="81"/>
      <c r="Q13" s="85"/>
      <c r="R13" s="96">
        <v>4100</v>
      </c>
      <c r="S13" s="97">
        <v>0</v>
      </c>
      <c r="T13" s="89">
        <f>SUM(S13+R13+Q13+P13+O13+L13+H13+G13+E13)</f>
        <v>4100</v>
      </c>
      <c r="V13" s="10"/>
      <c r="W13" s="10"/>
    </row>
    <row r="14" spans="1:23" ht="13.8" thickTop="1" x14ac:dyDescent="0.25"/>
  </sheetData>
  <mergeCells count="7">
    <mergeCell ref="B1:T1"/>
    <mergeCell ref="A2:A3"/>
    <mergeCell ref="B2:B3"/>
    <mergeCell ref="D2:E2"/>
    <mergeCell ref="F2:I2"/>
    <mergeCell ref="J2:L2"/>
    <mergeCell ref="M2:O2"/>
  </mergeCells>
  <phoneticPr fontId="0" type="noConversion"/>
  <pageMargins left="0.78740157499999996" right="0.78740157499999996" top="0.984251969" bottom="0.984251969" header="0.4921259845" footer="0.4921259845"/>
  <pageSetup paperSize="256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1.liga</vt:lpstr>
      <vt:lpstr>2.liga</vt:lpstr>
    </vt:vector>
  </TitlesOfParts>
  <Company>AHbK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AHbK ČR</dc:creator>
  <cp:lastModifiedBy>HP</cp:lastModifiedBy>
  <cp:lastPrinted>2023-10-19T12:21:08Z</cp:lastPrinted>
  <dcterms:created xsi:type="dcterms:W3CDTF">2001-04-30T12:38:32Z</dcterms:created>
  <dcterms:modified xsi:type="dcterms:W3CDTF">2026-08-19T14:38:54Z</dcterms:modified>
</cp:coreProperties>
</file>